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xed rates" sheetId="1" r:id="rId5"/>
    <sheet state="visible" name="Bill credit plans" sheetId="2" r:id="rId6"/>
    <sheet state="visible" name="Minimum usage fees" sheetId="3" r:id="rId7"/>
    <sheet state="visible" name="Free nights" sheetId="4" r:id="rId8"/>
  </sheets>
  <definedNames/>
  <calcPr/>
</workbook>
</file>

<file path=xl/sharedStrings.xml><?xml version="1.0" encoding="utf-8"?>
<sst xmlns="http://schemas.openxmlformats.org/spreadsheetml/2006/main" count="148" uniqueCount="34">
  <si>
    <t>BKV Energy Customizable Electricity Bill Calculator - Fixed rates with or without base charges</t>
  </si>
  <si>
    <t>STEP 1</t>
  </si>
  <si>
    <t>Enter your historical kWh usage by month. Example: 1200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</si>
  <si>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</si>
  <si>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</si>
  <si>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</si>
  <si>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</si>
  <si>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</si>
  <si>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</si>
  <si>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</si>
  <si>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</si>
  <si>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</si>
  <si>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</si>
  <si>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</si>
  <si>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</si>
  <si>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STEP 2</t>
  </si>
  <si>
    <t>Enter details from the Electricity Facts Label.</t>
  </si>
  <si>
    <t>ENERGY CHARGE</t>
  </si>
  <si>
    <t>MONTHLY DELIVERY CHARGE</t>
  </si>
  <si>
    <t>PER kWh DELIVERY CHARGE</t>
  </si>
  <si>
    <t>BASE CHARGE</t>
  </si>
  <si>
    <t>No base charge? Enter $0.00.</t>
  </si>
  <si>
    <t>STEP 3</t>
  </si>
  <si>
    <t>Review electricity bill estimates and annual cost.</t>
  </si>
  <si>
    <t>ANNUAL COST</t>
  </si>
  <si>
    <t>BKV Energy Customizable Electricity Bill Calculator - Fixed rates with bill credits</t>
  </si>
  <si>
    <t>BILL CREDIT AMOUNT</t>
  </si>
  <si>
    <t>BILL CREDIT THRESHOLD</t>
  </si>
  <si>
    <t>BKV Energy Customizable Electricity Bill Calculator - Fixed rates with minimum usage fees</t>
  </si>
  <si>
    <t>MINIMUM USAGE FEE</t>
  </si>
  <si>
    <t>MIN. USAGE THRESHOLD</t>
  </si>
  <si>
    <t>BKV Energy Customizable Electricity Bill Calculator - Fixed rates with free nights</t>
  </si>
  <si>
    <t>DAYTIME ENERGY USAGE</t>
  </si>
  <si>
    <t>How much of your energy is consumed during non-free hours?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</si>
</sst>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00"/>
    <numFmt numFmtId="165" formatCode="&quot;$&quot;#,##0.00"/>
    <numFmt numFmtId="166" formatCode="&quot;$&quot;#,##0.000000"/>
  </numFmts>
  <fonts count="6">
    <font>
      <sz val="10.0"/>
      <color rgb="FF000000"/>
      <name val="Arial"/>
      <scheme val="minor"/>
    </font>
    <font>
      <b/>
      <sz val="10.0"/>
      <color rgb="FFFFFFFF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b/>
      <sz val="10.0"/>
      <color rgb="FFFFD27D"/>
      <name val="Arial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094E89"/>
        <bgColor rgb="FF094E89"/>
      </patternFill>
    </fill>
    <fill>
      <patternFill patternType="solid">
        <fgColor rgb="FF00B49D"/>
        <bgColor rgb="FF00B49D"/>
      </patternFill>
    </fill>
    <fill>
      <patternFill patternType="solid">
        <fgColor rgb="FF000000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3" fontId="1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1" fillId="4" fontId="4" numFmtId="0" xfId="0" applyAlignment="1" applyBorder="1" applyFill="1" applyFont="1">
      <alignment readingOrder="0"/>
    </xf>
    <xf borderId="1" fillId="0" fontId="3" numFmtId="0" xfId="0" applyAlignment="1" applyBorder="1" applyFont="1">
      <alignment readingOrder="0"/>
    </xf>
    <xf borderId="2" fillId="4" fontId="4" numFmtId="0" xfId="0" applyAlignment="1" applyBorder="1" applyFont="1">
      <alignment readingOrder="0"/>
    </xf>
    <xf borderId="3" fillId="0" fontId="5" numFmtId="0" xfId="0" applyBorder="1" applyFont="1"/>
    <xf borderId="2" fillId="0" fontId="3" numFmtId="164" xfId="0" applyAlignment="1" applyBorder="1" applyFont="1" applyNumberFormat="1">
      <alignment readingOrder="0"/>
    </xf>
    <xf borderId="2" fillId="0" fontId="3" numFmtId="165" xfId="0" applyAlignment="1" applyBorder="1" applyFont="1" applyNumberFormat="1">
      <alignment readingOrder="0"/>
    </xf>
    <xf borderId="0" fillId="0" fontId="1" numFmtId="0" xfId="0" applyAlignment="1" applyFont="1">
      <alignment readingOrder="0"/>
    </xf>
    <xf borderId="2" fillId="0" fontId="3" numFmtId="166" xfId="0" applyAlignment="1" applyBorder="1" applyFont="1" applyNumberFormat="1">
      <alignment readingOrder="0"/>
    </xf>
    <xf borderId="2" fillId="0" fontId="3" numFmtId="165" xfId="0" applyAlignment="1" applyBorder="1" applyFont="1" applyNumberFormat="1">
      <alignment readingOrder="0"/>
    </xf>
    <xf borderId="1" fillId="0" fontId="3" numFmtId="165" xfId="0" applyBorder="1" applyFont="1" applyNumberFormat="1"/>
    <xf borderId="2" fillId="0" fontId="3" numFmtId="165" xfId="0" applyBorder="1" applyFont="1" applyNumberFormat="1"/>
    <xf borderId="2" fillId="0" fontId="3" numFmtId="3" xfId="0" applyAlignment="1" applyBorder="1" applyFont="1" applyNumberFormat="1">
      <alignment readingOrder="0"/>
    </xf>
    <xf borderId="2" fillId="0" fontId="3" numFmtId="9" xfId="0" applyAlignment="1" applyBorder="1" applyFont="1" applyNumberFormat="1">
      <alignment readingOrder="0"/>
    </xf>
    <xf borderId="0" fillId="0" fontId="3" numFmtId="3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A3" s="4" t="s">
        <v>1</v>
      </c>
    </row>
    <row r="4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</row>
    <row r="7">
      <c r="A7" s="7">
        <v>700.0</v>
      </c>
      <c r="B7" s="7">
        <v>600.0</v>
      </c>
      <c r="C7" s="7">
        <v>700.0</v>
      </c>
      <c r="D7" s="7">
        <v>800.0</v>
      </c>
      <c r="E7" s="7">
        <v>900.0</v>
      </c>
      <c r="F7" s="7">
        <v>1000.0</v>
      </c>
      <c r="G7" s="7">
        <v>1000.0</v>
      </c>
      <c r="H7" s="7">
        <v>1000.0</v>
      </c>
      <c r="I7" s="7">
        <v>900.0</v>
      </c>
      <c r="J7" s="7">
        <v>800.0</v>
      </c>
      <c r="K7" s="7">
        <v>700.0</v>
      </c>
      <c r="L7" s="7">
        <v>600.0</v>
      </c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>
      <c r="A9" s="4" t="s">
        <v>15</v>
      </c>
    </row>
    <row r="10">
      <c r="A10" s="5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>
      <c r="A12" s="8" t="s">
        <v>17</v>
      </c>
      <c r="B12" s="9"/>
      <c r="C12" s="3"/>
      <c r="D12" s="8" t="s">
        <v>18</v>
      </c>
      <c r="E12" s="9"/>
      <c r="F12" s="3"/>
      <c r="G12" s="3"/>
      <c r="H12" s="3"/>
      <c r="I12" s="3"/>
      <c r="J12" s="3"/>
      <c r="K12" s="3"/>
      <c r="L12" s="3"/>
    </row>
    <row r="13">
      <c r="A13" s="10">
        <v>0.0853</v>
      </c>
      <c r="B13" s="9"/>
      <c r="C13" s="3"/>
      <c r="D13" s="11">
        <v>4.9</v>
      </c>
      <c r="E13" s="9"/>
      <c r="F13" s="3"/>
      <c r="G13" s="3"/>
      <c r="H13" s="3"/>
      <c r="I13" s="3"/>
      <c r="J13" s="3"/>
      <c r="K13" s="3"/>
      <c r="L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>
      <c r="A15" s="12"/>
      <c r="B15" s="12"/>
      <c r="C15" s="3"/>
      <c r="D15" s="12"/>
      <c r="E15" s="12"/>
      <c r="F15" s="3"/>
      <c r="G15" s="3"/>
      <c r="H15" s="3"/>
      <c r="I15" s="3"/>
      <c r="J15" s="3"/>
      <c r="K15" s="3"/>
      <c r="L15" s="3"/>
    </row>
    <row r="16">
      <c r="A16" s="8" t="s">
        <v>19</v>
      </c>
      <c r="B16" s="9"/>
      <c r="C16" s="3"/>
      <c r="D16" s="8" t="s">
        <v>20</v>
      </c>
      <c r="E16" s="9"/>
      <c r="F16" s="3"/>
      <c r="G16" s="3"/>
      <c r="H16" s="3"/>
      <c r="I16" s="3"/>
      <c r="J16" s="3"/>
      <c r="K16" s="3"/>
      <c r="L16" s="3"/>
    </row>
    <row r="17">
      <c r="A17" s="13">
        <v>0.056183</v>
      </c>
      <c r="B17" s="9"/>
      <c r="C17" s="3"/>
      <c r="D17" s="14">
        <v>0.0</v>
      </c>
      <c r="E17" s="9"/>
      <c r="F17" s="5" t="s">
        <v>21</v>
      </c>
      <c r="G17" s="3"/>
      <c r="H17" s="3"/>
      <c r="I17" s="3"/>
      <c r="J17" s="3"/>
      <c r="K17" s="3"/>
      <c r="L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>
      <c r="A19" s="3"/>
      <c r="B19" s="3"/>
      <c r="C19" s="3"/>
      <c r="D19" s="5"/>
      <c r="E19" s="3"/>
      <c r="F19" s="3"/>
      <c r="G19" s="3"/>
      <c r="H19" s="3"/>
      <c r="I19" s="3"/>
      <c r="J19" s="3"/>
      <c r="K19" s="3"/>
      <c r="L19" s="3"/>
    </row>
    <row r="20">
      <c r="A20" s="4" t="s">
        <v>22</v>
      </c>
    </row>
    <row r="21">
      <c r="A21" s="5" t="s">
        <v>23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  <c r="L23" s="6" t="s">
        <v>14</v>
      </c>
    </row>
    <row r="24">
      <c r="A24" s="15">
        <f t="shared" ref="A24:L24" si="1">A7*($A$13+$A$17)+$D$13+$D$17</f>
        <v>103.9381</v>
      </c>
      <c r="B24" s="15">
        <f t="shared" si="1"/>
        <v>89.7898</v>
      </c>
      <c r="C24" s="15">
        <f t="shared" si="1"/>
        <v>103.9381</v>
      </c>
      <c r="D24" s="15">
        <f t="shared" si="1"/>
        <v>118.0864</v>
      </c>
      <c r="E24" s="15">
        <f t="shared" si="1"/>
        <v>132.2347</v>
      </c>
      <c r="F24" s="15">
        <f t="shared" si="1"/>
        <v>146.383</v>
      </c>
      <c r="G24" s="15">
        <f t="shared" si="1"/>
        <v>146.383</v>
      </c>
      <c r="H24" s="15">
        <f t="shared" si="1"/>
        <v>146.383</v>
      </c>
      <c r="I24" s="15">
        <f t="shared" si="1"/>
        <v>132.2347</v>
      </c>
      <c r="J24" s="15">
        <f t="shared" si="1"/>
        <v>118.0864</v>
      </c>
      <c r="K24" s="15">
        <f t="shared" si="1"/>
        <v>103.9381</v>
      </c>
      <c r="L24" s="15">
        <f t="shared" si="1"/>
        <v>89.7898</v>
      </c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>
      <c r="A26" s="8" t="s">
        <v>24</v>
      </c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>
      <c r="A27" s="16">
        <f>SUM(A24:L24)</f>
        <v>1431.1851</v>
      </c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4">
    <mergeCell ref="A16:B16"/>
    <mergeCell ref="D16:E16"/>
    <mergeCell ref="A17:B17"/>
    <mergeCell ref="D17:E17"/>
    <mergeCell ref="A20:L20"/>
    <mergeCell ref="A26:B26"/>
    <mergeCell ref="A27:B27"/>
    <mergeCell ref="A1:L1"/>
    <mergeCell ref="A3:L3"/>
    <mergeCell ref="A9:L9"/>
    <mergeCell ref="A12:B12"/>
    <mergeCell ref="D12:E12"/>
    <mergeCell ref="A13:B13"/>
    <mergeCell ref="D13:E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25</v>
      </c>
    </row>
    <row r="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A3" s="4" t="s">
        <v>1</v>
      </c>
    </row>
    <row r="4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</row>
    <row r="7">
      <c r="A7" s="7">
        <v>700.0</v>
      </c>
      <c r="B7" s="7">
        <v>600.0</v>
      </c>
      <c r="C7" s="7">
        <v>700.0</v>
      </c>
      <c r="D7" s="7">
        <v>800.0</v>
      </c>
      <c r="E7" s="7">
        <v>900.0</v>
      </c>
      <c r="F7" s="7">
        <v>1000.0</v>
      </c>
      <c r="G7" s="7">
        <v>1000.0</v>
      </c>
      <c r="H7" s="7">
        <v>1000.0</v>
      </c>
      <c r="I7" s="7">
        <v>900.0</v>
      </c>
      <c r="J7" s="7">
        <v>800.0</v>
      </c>
      <c r="K7" s="7">
        <v>700.0</v>
      </c>
      <c r="L7" s="7">
        <v>600.0</v>
      </c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>
      <c r="A9" s="4" t="s">
        <v>15</v>
      </c>
    </row>
    <row r="10">
      <c r="A10" s="5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>
      <c r="A12" s="8" t="s">
        <v>17</v>
      </c>
      <c r="B12" s="9"/>
      <c r="C12" s="3"/>
      <c r="D12" s="8" t="s">
        <v>18</v>
      </c>
      <c r="E12" s="9"/>
      <c r="F12" s="3"/>
      <c r="G12" s="8" t="s">
        <v>26</v>
      </c>
      <c r="H12" s="9"/>
      <c r="I12" s="3"/>
      <c r="J12" s="3"/>
      <c r="K12" s="3"/>
      <c r="L12" s="3"/>
    </row>
    <row r="13">
      <c r="A13" s="10">
        <v>0.1653</v>
      </c>
      <c r="B13" s="9"/>
      <c r="C13" s="3"/>
      <c r="D13" s="11">
        <v>4.9</v>
      </c>
      <c r="E13" s="9"/>
      <c r="F13" s="3"/>
      <c r="G13" s="11">
        <v>125.0</v>
      </c>
      <c r="H13" s="9"/>
      <c r="I13" s="3"/>
      <c r="J13" s="3"/>
      <c r="K13" s="3"/>
      <c r="L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>
      <c r="A15" s="12"/>
      <c r="B15" s="12"/>
      <c r="C15" s="3"/>
      <c r="D15" s="12"/>
      <c r="E15" s="12"/>
      <c r="F15" s="3"/>
      <c r="G15" s="3"/>
      <c r="H15" s="3"/>
      <c r="I15" s="3"/>
      <c r="J15" s="3"/>
      <c r="K15" s="3"/>
      <c r="L15" s="3"/>
    </row>
    <row r="16">
      <c r="A16" s="8" t="s">
        <v>19</v>
      </c>
      <c r="B16" s="9"/>
      <c r="C16" s="3"/>
      <c r="D16" s="2"/>
      <c r="E16" s="2"/>
      <c r="F16" s="3"/>
      <c r="G16" s="8" t="s">
        <v>27</v>
      </c>
      <c r="H16" s="9"/>
      <c r="I16" s="3"/>
      <c r="J16" s="3"/>
      <c r="K16" s="3"/>
      <c r="L16" s="3"/>
    </row>
    <row r="17">
      <c r="A17" s="13">
        <v>0.056183</v>
      </c>
      <c r="B17" s="9"/>
      <c r="C17" s="3"/>
      <c r="D17" s="2"/>
      <c r="E17" s="2"/>
      <c r="F17" s="3"/>
      <c r="G17" s="17">
        <v>1000.0</v>
      </c>
      <c r="H17" s="9"/>
      <c r="I17" s="3"/>
      <c r="J17" s="3"/>
      <c r="K17" s="3"/>
      <c r="L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>
      <c r="A19" s="3"/>
      <c r="B19" s="3"/>
      <c r="C19" s="3"/>
      <c r="D19" s="5"/>
      <c r="E19" s="3"/>
      <c r="F19" s="3"/>
      <c r="G19" s="3"/>
      <c r="H19" s="3"/>
      <c r="I19" s="3"/>
      <c r="J19" s="3"/>
      <c r="K19" s="3"/>
      <c r="L19" s="3"/>
    </row>
    <row r="20">
      <c r="A20" s="4" t="s">
        <v>22</v>
      </c>
    </row>
    <row r="21">
      <c r="A21" s="5" t="s">
        <v>23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  <c r="L23" s="6" t="s">
        <v>14</v>
      </c>
    </row>
    <row r="24">
      <c r="A24" s="15">
        <f t="shared" ref="A24:L24" si="1">IF(A7&gt;=$G$17,A7*($A$13+$A$17)+$D$13-$G$13,A7*($A$13+$A$17)+$D$13)</f>
        <v>159.9381</v>
      </c>
      <c r="B24" s="15">
        <f t="shared" si="1"/>
        <v>137.7898</v>
      </c>
      <c r="C24" s="15">
        <f t="shared" si="1"/>
        <v>159.9381</v>
      </c>
      <c r="D24" s="15">
        <f t="shared" si="1"/>
        <v>182.0864</v>
      </c>
      <c r="E24" s="15">
        <f t="shared" si="1"/>
        <v>204.2347</v>
      </c>
      <c r="F24" s="15">
        <f t="shared" si="1"/>
        <v>101.383</v>
      </c>
      <c r="G24" s="15">
        <f t="shared" si="1"/>
        <v>101.383</v>
      </c>
      <c r="H24" s="15">
        <f t="shared" si="1"/>
        <v>101.383</v>
      </c>
      <c r="I24" s="15">
        <f t="shared" si="1"/>
        <v>204.2347</v>
      </c>
      <c r="J24" s="15">
        <f t="shared" si="1"/>
        <v>182.0864</v>
      </c>
      <c r="K24" s="15">
        <f t="shared" si="1"/>
        <v>159.9381</v>
      </c>
      <c r="L24" s="15">
        <f t="shared" si="1"/>
        <v>137.7898</v>
      </c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>
      <c r="A26" s="8" t="s">
        <v>24</v>
      </c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>
      <c r="A27" s="16">
        <f>SUM(A24:L24)</f>
        <v>1832.1851</v>
      </c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6">
    <mergeCell ref="G12:H12"/>
    <mergeCell ref="G13:H13"/>
    <mergeCell ref="A16:B16"/>
    <mergeCell ref="G16:H16"/>
    <mergeCell ref="A17:B17"/>
    <mergeCell ref="G17:H17"/>
    <mergeCell ref="A20:L20"/>
    <mergeCell ref="A26:B26"/>
    <mergeCell ref="A27:B27"/>
    <mergeCell ref="A1:L1"/>
    <mergeCell ref="A3:L3"/>
    <mergeCell ref="A9:L9"/>
    <mergeCell ref="A12:B12"/>
    <mergeCell ref="D12:E12"/>
    <mergeCell ref="A13:B13"/>
    <mergeCell ref="D13:E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28</v>
      </c>
    </row>
    <row r="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A3" s="4" t="s">
        <v>1</v>
      </c>
    </row>
    <row r="4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</row>
    <row r="7">
      <c r="A7" s="7">
        <v>700.0</v>
      </c>
      <c r="B7" s="7">
        <v>600.0</v>
      </c>
      <c r="C7" s="7">
        <v>700.0</v>
      </c>
      <c r="D7" s="7">
        <v>800.0</v>
      </c>
      <c r="E7" s="7">
        <v>900.0</v>
      </c>
      <c r="F7" s="7">
        <v>1000.0</v>
      </c>
      <c r="G7" s="7">
        <v>1000.0</v>
      </c>
      <c r="H7" s="7">
        <v>1000.0</v>
      </c>
      <c r="I7" s="7">
        <v>900.0</v>
      </c>
      <c r="J7" s="7">
        <v>800.0</v>
      </c>
      <c r="K7" s="7">
        <v>700.0</v>
      </c>
      <c r="L7" s="7">
        <v>600.0</v>
      </c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>
      <c r="A9" s="4" t="s">
        <v>15</v>
      </c>
    </row>
    <row r="10">
      <c r="A10" s="5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>
      <c r="A12" s="8" t="s">
        <v>17</v>
      </c>
      <c r="B12" s="9"/>
      <c r="C12" s="3"/>
      <c r="D12" s="8" t="s">
        <v>18</v>
      </c>
      <c r="E12" s="9"/>
      <c r="F12" s="3"/>
      <c r="G12" s="8" t="s">
        <v>29</v>
      </c>
      <c r="H12" s="9"/>
      <c r="I12" s="3"/>
      <c r="J12" s="3"/>
      <c r="K12" s="3"/>
      <c r="L12" s="3"/>
    </row>
    <row r="13">
      <c r="A13" s="10">
        <v>0.1653</v>
      </c>
      <c r="B13" s="9"/>
      <c r="C13" s="3"/>
      <c r="D13" s="11">
        <v>4.9</v>
      </c>
      <c r="E13" s="9"/>
      <c r="F13" s="3"/>
      <c r="G13" s="11">
        <v>9.95</v>
      </c>
      <c r="H13" s="9"/>
      <c r="I13" s="3"/>
      <c r="J13" s="3"/>
      <c r="K13" s="3"/>
      <c r="L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>
      <c r="A15" s="12"/>
      <c r="B15" s="12"/>
      <c r="C15" s="3"/>
      <c r="D15" s="12"/>
      <c r="E15" s="12"/>
      <c r="F15" s="3"/>
      <c r="G15" s="3"/>
      <c r="H15" s="3"/>
      <c r="I15" s="3"/>
      <c r="J15" s="3"/>
      <c r="K15" s="3"/>
      <c r="L15" s="3"/>
    </row>
    <row r="16">
      <c r="A16" s="8" t="s">
        <v>19</v>
      </c>
      <c r="B16" s="9"/>
      <c r="C16" s="3"/>
      <c r="D16" s="2"/>
      <c r="E16" s="2"/>
      <c r="F16" s="3"/>
      <c r="G16" s="8" t="s">
        <v>30</v>
      </c>
      <c r="H16" s="9"/>
      <c r="I16" s="3"/>
      <c r="J16" s="3"/>
      <c r="K16" s="3"/>
      <c r="L16" s="3"/>
    </row>
    <row r="17">
      <c r="A17" s="13">
        <v>0.056183</v>
      </c>
      <c r="B17" s="9"/>
      <c r="C17" s="3"/>
      <c r="D17" s="2"/>
      <c r="E17" s="2"/>
      <c r="F17" s="3"/>
      <c r="G17" s="17">
        <v>800.0</v>
      </c>
      <c r="H17" s="9"/>
      <c r="I17" s="3"/>
      <c r="J17" s="3"/>
      <c r="K17" s="3"/>
      <c r="L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>
      <c r="A19" s="3"/>
      <c r="B19" s="3"/>
      <c r="C19" s="3"/>
      <c r="D19" s="5"/>
      <c r="E19" s="3"/>
      <c r="F19" s="3"/>
      <c r="G19" s="3"/>
      <c r="H19" s="3"/>
      <c r="I19" s="3"/>
      <c r="J19" s="3"/>
      <c r="K19" s="3"/>
      <c r="L19" s="3"/>
    </row>
    <row r="20">
      <c r="A20" s="4" t="s">
        <v>22</v>
      </c>
    </row>
    <row r="21">
      <c r="A21" s="5" t="s">
        <v>23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  <c r="L23" s="6" t="s">
        <v>14</v>
      </c>
    </row>
    <row r="24">
      <c r="A24" s="15">
        <f t="shared" ref="A24:L24" si="1">IF(A7&lt;$G$17,A7*($A$13+$A$17)+$D$13+$G$13,A7*($A$13+$A$17)+$D$13)</f>
        <v>169.8881</v>
      </c>
      <c r="B24" s="15">
        <f t="shared" si="1"/>
        <v>147.7398</v>
      </c>
      <c r="C24" s="15">
        <f t="shared" si="1"/>
        <v>169.8881</v>
      </c>
      <c r="D24" s="15">
        <f t="shared" si="1"/>
        <v>182.0864</v>
      </c>
      <c r="E24" s="15">
        <f t="shared" si="1"/>
        <v>204.2347</v>
      </c>
      <c r="F24" s="15">
        <f t="shared" si="1"/>
        <v>226.383</v>
      </c>
      <c r="G24" s="15">
        <f t="shared" si="1"/>
        <v>226.383</v>
      </c>
      <c r="H24" s="15">
        <f t="shared" si="1"/>
        <v>226.383</v>
      </c>
      <c r="I24" s="15">
        <f t="shared" si="1"/>
        <v>204.2347</v>
      </c>
      <c r="J24" s="15">
        <f t="shared" si="1"/>
        <v>182.0864</v>
      </c>
      <c r="K24" s="15">
        <f t="shared" si="1"/>
        <v>169.8881</v>
      </c>
      <c r="L24" s="15">
        <f t="shared" si="1"/>
        <v>147.7398</v>
      </c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>
      <c r="A26" s="8" t="s">
        <v>24</v>
      </c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>
      <c r="A27" s="16">
        <f>SUM(A24:L24)</f>
        <v>2256.9351</v>
      </c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6">
    <mergeCell ref="D12:E12"/>
    <mergeCell ref="D13:E13"/>
    <mergeCell ref="A26:B26"/>
    <mergeCell ref="A27:B27"/>
    <mergeCell ref="A12:B12"/>
    <mergeCell ref="A13:B13"/>
    <mergeCell ref="A16:B16"/>
    <mergeCell ref="G17:H17"/>
    <mergeCell ref="G16:H16"/>
    <mergeCell ref="A1:L1"/>
    <mergeCell ref="A3:L3"/>
    <mergeCell ref="A20:L20"/>
    <mergeCell ref="A17:B17"/>
    <mergeCell ref="G12:H12"/>
    <mergeCell ref="G13:H13"/>
    <mergeCell ref="A9:L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31</v>
      </c>
    </row>
    <row r="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A3" s="4" t="s">
        <v>1</v>
      </c>
    </row>
    <row r="4">
      <c r="A4" s="5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</row>
    <row r="7">
      <c r="A7" s="7">
        <v>700.0</v>
      </c>
      <c r="B7" s="7">
        <v>600.0</v>
      </c>
      <c r="C7" s="7">
        <v>700.0</v>
      </c>
      <c r="D7" s="7">
        <v>800.0</v>
      </c>
      <c r="E7" s="7">
        <v>900.0</v>
      </c>
      <c r="F7" s="7">
        <v>1000.0</v>
      </c>
      <c r="G7" s="7">
        <v>1000.0</v>
      </c>
      <c r="H7" s="7">
        <v>1000.0</v>
      </c>
      <c r="I7" s="7">
        <v>900.0</v>
      </c>
      <c r="J7" s="7">
        <v>800.0</v>
      </c>
      <c r="K7" s="7">
        <v>700.0</v>
      </c>
      <c r="L7" s="7">
        <v>600.0</v>
      </c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>
      <c r="A9" s="4" t="s">
        <v>15</v>
      </c>
    </row>
    <row r="10">
      <c r="A10" s="5" t="s">
        <v>16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>
      <c r="A12" s="8" t="s">
        <v>17</v>
      </c>
      <c r="B12" s="9"/>
      <c r="C12" s="3"/>
      <c r="D12" s="8" t="s">
        <v>18</v>
      </c>
      <c r="E12" s="9"/>
      <c r="F12" s="3"/>
      <c r="G12" s="8" t="s">
        <v>32</v>
      </c>
      <c r="H12" s="9"/>
      <c r="I12" s="3"/>
      <c r="J12" s="3"/>
      <c r="K12" s="3"/>
      <c r="L12" s="3"/>
    </row>
    <row r="13">
      <c r="A13" s="10">
        <v>0.2456</v>
      </c>
      <c r="B13" s="9"/>
      <c r="C13" s="3"/>
      <c r="D13" s="11">
        <v>4.9</v>
      </c>
      <c r="E13" s="9"/>
      <c r="F13" s="3"/>
      <c r="G13" s="18">
        <v>0.7</v>
      </c>
      <c r="H13" s="9"/>
      <c r="I13" s="3"/>
      <c r="J13" s="3"/>
      <c r="K13" s="3"/>
      <c r="L13" s="3"/>
    </row>
    <row r="14">
      <c r="A14" s="3"/>
      <c r="B14" s="3"/>
      <c r="C14" s="3"/>
      <c r="D14" s="3"/>
      <c r="E14" s="3"/>
      <c r="F14" s="3"/>
      <c r="G14" s="5" t="s">
        <v>33</v>
      </c>
      <c r="H14" s="3"/>
      <c r="I14" s="3"/>
      <c r="J14" s="3"/>
      <c r="K14" s="3"/>
      <c r="L14" s="3"/>
    </row>
    <row r="15">
      <c r="A15" s="12"/>
      <c r="B15" s="12"/>
      <c r="C15" s="3"/>
      <c r="D15" s="12"/>
      <c r="E15" s="12"/>
      <c r="F15" s="3"/>
      <c r="G15" s="3"/>
      <c r="H15" s="3"/>
      <c r="I15" s="3"/>
      <c r="J15" s="3"/>
      <c r="K15" s="3"/>
      <c r="L15" s="3"/>
    </row>
    <row r="16">
      <c r="A16" s="8" t="s">
        <v>19</v>
      </c>
      <c r="B16" s="9"/>
      <c r="C16" s="3"/>
      <c r="D16" s="2"/>
      <c r="E16" s="2"/>
      <c r="F16" s="3"/>
      <c r="G16" s="2"/>
      <c r="I16" s="3"/>
      <c r="J16" s="3"/>
      <c r="K16" s="3"/>
      <c r="L16" s="3"/>
    </row>
    <row r="17">
      <c r="A17" s="13">
        <v>0.056183</v>
      </c>
      <c r="B17" s="9"/>
      <c r="C17" s="3"/>
      <c r="D17" s="2"/>
      <c r="E17" s="2"/>
      <c r="F17" s="3"/>
      <c r="G17" s="19"/>
      <c r="I17" s="3"/>
      <c r="J17" s="3"/>
      <c r="K17" s="3"/>
      <c r="L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>
      <c r="A19" s="3"/>
      <c r="B19" s="3"/>
      <c r="C19" s="3"/>
      <c r="D19" s="5"/>
      <c r="E19" s="3"/>
      <c r="F19" s="3"/>
      <c r="G19" s="3"/>
      <c r="H19" s="3"/>
      <c r="I19" s="3"/>
      <c r="J19" s="3"/>
      <c r="K19" s="3"/>
      <c r="L19" s="3"/>
    </row>
    <row r="20">
      <c r="A20" s="4" t="s">
        <v>22</v>
      </c>
    </row>
    <row r="21">
      <c r="A21" s="5" t="s">
        <v>23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  <c r="L23" s="6" t="s">
        <v>14</v>
      </c>
    </row>
    <row r="24">
      <c r="A24" s="15">
        <f t="shared" ref="A24:L24" si="1">(A7*$G$13)*($A$13+$A$17)+$D$13</f>
        <v>152.77367</v>
      </c>
      <c r="B24" s="15">
        <f t="shared" si="1"/>
        <v>131.64886</v>
      </c>
      <c r="C24" s="15">
        <f t="shared" si="1"/>
        <v>152.77367</v>
      </c>
      <c r="D24" s="15">
        <f t="shared" si="1"/>
        <v>173.89848</v>
      </c>
      <c r="E24" s="15">
        <f t="shared" si="1"/>
        <v>195.02329</v>
      </c>
      <c r="F24" s="15">
        <f t="shared" si="1"/>
        <v>216.1481</v>
      </c>
      <c r="G24" s="15">
        <f t="shared" si="1"/>
        <v>216.1481</v>
      </c>
      <c r="H24" s="15">
        <f t="shared" si="1"/>
        <v>216.1481</v>
      </c>
      <c r="I24" s="15">
        <f t="shared" si="1"/>
        <v>195.02329</v>
      </c>
      <c r="J24" s="15">
        <f t="shared" si="1"/>
        <v>173.89848</v>
      </c>
      <c r="K24" s="15">
        <f t="shared" si="1"/>
        <v>152.77367</v>
      </c>
      <c r="L24" s="15">
        <f t="shared" si="1"/>
        <v>131.64886</v>
      </c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>
      <c r="A26" s="8" t="s">
        <v>24</v>
      </c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>
      <c r="A27" s="16">
        <f>SUM(A24:L24)</f>
        <v>2107.90657</v>
      </c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6">
    <mergeCell ref="D12:E12"/>
    <mergeCell ref="D13:E13"/>
    <mergeCell ref="A26:B26"/>
    <mergeCell ref="A27:B27"/>
    <mergeCell ref="A12:B12"/>
    <mergeCell ref="A13:B13"/>
    <mergeCell ref="A16:B16"/>
    <mergeCell ref="G12:H12"/>
    <mergeCell ref="A9:L9"/>
    <mergeCell ref="G17:H17"/>
    <mergeCell ref="G16:H16"/>
    <mergeCell ref="A1:L1"/>
    <mergeCell ref="A3:L3"/>
    <mergeCell ref="A20:L20"/>
    <mergeCell ref="A17:B17"/>
    <mergeCell ref="G13:H13"/>
  </mergeCells>
  <drawing r:id="rId1"/>
</worksheet>
</file>